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Desktop\"/>
    </mc:Choice>
  </mc:AlternateContent>
  <xr:revisionPtr revIDLastSave="0" documentId="13_ncr:1_{E60AFCB3-2059-4DA9-A107-13DB27F7AAF8}" xr6:coauthVersionLast="46" xr6:coauthVersionMax="46" xr10:uidLastSave="{00000000-0000-0000-0000-000000000000}"/>
  <bookViews>
    <workbookView xWindow="-120" yWindow="-120" windowWidth="29040" windowHeight="15840" xr2:uid="{BDFD3BA7-5B77-4E17-9E0C-CE524E59F6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5" i="1" s="1"/>
  <c r="C10" i="1"/>
  <c r="E19" i="1"/>
  <c r="C9" i="1"/>
  <c r="C14" i="1"/>
  <c r="B14" i="1"/>
  <c r="G17" i="1"/>
  <c r="C12" i="1"/>
  <c r="B12" i="1"/>
  <c r="C11" i="1"/>
  <c r="C8" i="1"/>
  <c r="B8" i="1"/>
  <c r="C13" i="1"/>
  <c r="B13" i="1"/>
  <c r="B11" i="1"/>
  <c r="C3" i="1"/>
  <c r="E9" i="1"/>
  <c r="B5" i="1"/>
  <c r="C5" i="1"/>
  <c r="B3" i="1"/>
  <c r="B6" i="1" s="1"/>
  <c r="B9" i="1" l="1"/>
  <c r="C6" i="1"/>
  <c r="C15" i="1"/>
  <c r="B17" i="1"/>
  <c r="C17" i="1" l="1"/>
</calcChain>
</file>

<file path=xl/sharedStrings.xml><?xml version="1.0" encoding="utf-8"?>
<sst xmlns="http://schemas.openxmlformats.org/spreadsheetml/2006/main" count="23" uniqueCount="22">
  <si>
    <t>prezzo</t>
  </si>
  <si>
    <t>intermediazione</t>
  </si>
  <si>
    <t>tasse</t>
  </si>
  <si>
    <t>notaio e varie</t>
  </si>
  <si>
    <t>affitto annuo x40</t>
  </si>
  <si>
    <t>mancate entrate</t>
  </si>
  <si>
    <t>Costo casa</t>
  </si>
  <si>
    <t>Migliore</t>
  </si>
  <si>
    <t>Peggiore</t>
  </si>
  <si>
    <t>spese condominiali</t>
  </si>
  <si>
    <t>manutenzione straordinaria</t>
  </si>
  <si>
    <t>ristrutturazione</t>
  </si>
  <si>
    <t>guadagno</t>
  </si>
  <si>
    <t>registrare i contratti ogni 4 anni</t>
  </si>
  <si>
    <t>correre per ogni manutenzione straordinaria</t>
  </si>
  <si>
    <t>assemblee di condominio</t>
  </si>
  <si>
    <t>IMU</t>
  </si>
  <si>
    <t>tenersi informati su normativa e procedure</t>
  </si>
  <si>
    <t>inquilino che non paga</t>
  </si>
  <si>
    <t>inquilino che scompare</t>
  </si>
  <si>
    <t>S&amp;P</t>
  </si>
  <si>
    <t>responsabilità penali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</si>
</sst>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£&quot;#,##0.00"/>
    <numFmt numFmtId="167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5" fontId="0" fillId="0" borderId="0" xfId="0" applyNumberFormat="1"/>
    <xf numFmtId="9" fontId="0" fillId="0" borderId="0" xfId="0" applyNumberFormat="1"/>
    <xf numFmtId="167" fontId="0" fillId="0" borderId="0" xfId="1" applyNumberFormat="1" applyFont="1"/>
    <xf numFmtId="9" fontId="0" fillId="0" borderId="0" xfId="1" applyNumberFormat="1" applyFont="1"/>
    <xf numFmtId="10" fontId="0" fillId="0" borderId="0" xfId="0" applyNumberFormat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5FA9-4161-433E-82E8-B881EE9B9C4B}">
  <dimension ref="A1:G25"/>
  <sheetViews>
    <sheetView tabSelected="1" topLeftCell="A7" zoomScale="170" zoomScaleNormal="170" workbookViewId="0">
      <selection activeCell="A22" sqref="A22"/>
    </sheetView>
  </sheetViews>
  <sheetFormatPr defaultRowHeight="15" x14ac:dyDescent="0.25"/>
  <cols>
    <col min="1" max="1" width="26.140625" bestFit="1" customWidth="1"/>
    <col min="2" max="2" width="11.85546875" style="1" bestFit="1" customWidth="1"/>
    <col min="3" max="3" width="11.85546875" bestFit="1" customWidth="1"/>
  </cols>
  <sheetData>
    <row r="1" spans="1:5" x14ac:dyDescent="0.25">
      <c r="B1" s="1" t="s">
        <v>7</v>
      </c>
      <c r="C1" t="s">
        <v>8</v>
      </c>
    </row>
    <row r="2" spans="1:5" x14ac:dyDescent="0.25">
      <c r="A2" t="s">
        <v>0</v>
      </c>
      <c r="B2" s="1">
        <v>200000</v>
      </c>
      <c r="C2" s="1">
        <v>200000</v>
      </c>
    </row>
    <row r="3" spans="1:5" x14ac:dyDescent="0.25">
      <c r="A3" t="s">
        <v>1</v>
      </c>
      <c r="B3" s="1">
        <f>B2*2%*1.22</f>
        <v>4880</v>
      </c>
      <c r="C3" s="1">
        <f>C2*2%*1.22</f>
        <v>4880</v>
      </c>
    </row>
    <row r="4" spans="1:5" x14ac:dyDescent="0.25">
      <c r="A4" t="s">
        <v>3</v>
      </c>
      <c r="B4" s="1">
        <v>1000</v>
      </c>
      <c r="C4" s="1">
        <v>1000</v>
      </c>
    </row>
    <row r="5" spans="1:5" x14ac:dyDescent="0.25">
      <c r="A5" t="s">
        <v>2</v>
      </c>
      <c r="B5" s="1">
        <f>100+9%*B2/3</f>
        <v>6100</v>
      </c>
      <c r="C5" s="1">
        <f>600+B2*10%</f>
        <v>20600</v>
      </c>
    </row>
    <row r="6" spans="1:5" x14ac:dyDescent="0.25">
      <c r="A6" t="s">
        <v>6</v>
      </c>
      <c r="B6" s="1">
        <f>SUM(B2:B5)</f>
        <v>211980</v>
      </c>
      <c r="C6" s="1">
        <f>SUM(C2:C5)</f>
        <v>226480</v>
      </c>
    </row>
    <row r="8" spans="1:5" x14ac:dyDescent="0.25">
      <c r="A8" t="s">
        <v>4</v>
      </c>
      <c r="B8" s="1">
        <f>40*B2*D8</f>
        <v>480000</v>
      </c>
      <c r="C8" s="1">
        <f>40*C2*E8</f>
        <v>320000</v>
      </c>
      <c r="D8" s="2">
        <v>0.06</v>
      </c>
      <c r="E8" s="2">
        <v>0.04</v>
      </c>
    </row>
    <row r="9" spans="1:5" x14ac:dyDescent="0.25">
      <c r="A9" t="s">
        <v>5</v>
      </c>
      <c r="B9" s="1">
        <f>-3/12*D8*B2*(40/E9)</f>
        <v>-25945.945945945947</v>
      </c>
      <c r="C9" s="1">
        <f>-4/12*E8*B2*(40/E9)</f>
        <v>-23063.063063063062</v>
      </c>
      <c r="E9">
        <f>(9+11+5+2+4/12+5/12)/6</f>
        <v>4.625</v>
      </c>
    </row>
    <row r="10" spans="1:5" x14ac:dyDescent="0.25">
      <c r="A10" t="s">
        <v>2</v>
      </c>
      <c r="B10" s="1">
        <f>-21%*(B8+B9)</f>
        <v>-95351.351351351361</v>
      </c>
      <c r="C10" s="1">
        <f>-21%*(C8+C9)</f>
        <v>-62356.756756756753</v>
      </c>
    </row>
    <row r="11" spans="1:5" x14ac:dyDescent="0.25">
      <c r="A11" t="s">
        <v>9</v>
      </c>
      <c r="B11" s="1">
        <f>-0.5%*B2*40</f>
        <v>-40000</v>
      </c>
      <c r="C11" s="1">
        <f>-0.5%*C2*40</f>
        <v>-40000</v>
      </c>
    </row>
    <row r="12" spans="1:5" x14ac:dyDescent="0.25">
      <c r="A12" t="s">
        <v>10</v>
      </c>
      <c r="B12" s="1">
        <f>-0.15%*B2*40</f>
        <v>-12000</v>
      </c>
      <c r="C12" s="1">
        <f>-0.25%*C2*40</f>
        <v>-20000</v>
      </c>
    </row>
    <row r="13" spans="1:5" x14ac:dyDescent="0.25">
      <c r="A13" t="s">
        <v>11</v>
      </c>
      <c r="B13" s="1">
        <f>-B2/3</f>
        <v>-66666.666666666672</v>
      </c>
      <c r="C13" s="1">
        <f>-C2/3</f>
        <v>-66666.666666666672</v>
      </c>
    </row>
    <row r="14" spans="1:5" x14ac:dyDescent="0.25">
      <c r="A14" t="s">
        <v>16</v>
      </c>
      <c r="B14" s="1">
        <f>-40*0.5%*B2/3</f>
        <v>-13333.333333333334</v>
      </c>
      <c r="C14" s="1">
        <f>-40*0.8%*C2/2</f>
        <v>-32000</v>
      </c>
    </row>
    <row r="15" spans="1:5" x14ac:dyDescent="0.25">
      <c r="A15" t="s">
        <v>12</v>
      </c>
      <c r="B15" s="1">
        <f>SUM(B8:B14)</f>
        <v>226702.70270270269</v>
      </c>
      <c r="C15" s="1">
        <f>SUM(C8:C14)</f>
        <v>75913.513513513506</v>
      </c>
    </row>
    <row r="16" spans="1:5" x14ac:dyDescent="0.25">
      <c r="E16" t="s">
        <v>20</v>
      </c>
    </row>
    <row r="17" spans="1:7" x14ac:dyDescent="0.25">
      <c r="B17" s="3">
        <f>(B15/40)/B6</f>
        <v>2.6736331576410827E-2</v>
      </c>
      <c r="C17" s="3">
        <f>(C15/40)/C6</f>
        <v>8.379714932169895E-3</v>
      </c>
      <c r="E17">
        <v>124</v>
      </c>
      <c r="G17" s="4">
        <f>(E18/40)/E17</f>
        <v>0.78830645161290325</v>
      </c>
    </row>
    <row r="18" spans="1:7" x14ac:dyDescent="0.25">
      <c r="E18">
        <v>3910</v>
      </c>
    </row>
    <row r="19" spans="1:7" x14ac:dyDescent="0.25">
      <c r="A19" s="6" t="s">
        <v>13</v>
      </c>
      <c r="E19" s="5">
        <f>(E18/E17)^(1/40)-1</f>
        <v>9.0106368417885552E-2</v>
      </c>
    </row>
    <row r="20" spans="1:7" x14ac:dyDescent="0.25">
      <c r="A20" s="6" t="s">
        <v>17</v>
      </c>
      <c r="E20" s="2"/>
    </row>
    <row r="21" spans="1:7" x14ac:dyDescent="0.25">
      <c r="A21" s="6" t="s">
        <v>14</v>
      </c>
    </row>
    <row r="22" spans="1:7" x14ac:dyDescent="0.25">
      <c r="A22" t="s">
        <v>15</v>
      </c>
    </row>
    <row r="23" spans="1:7" x14ac:dyDescent="0.25">
      <c r="A23" s="6" t="s">
        <v>18</v>
      </c>
    </row>
    <row r="24" spans="1:7" x14ac:dyDescent="0.25">
      <c r="A24" s="6" t="s">
        <v>19</v>
      </c>
    </row>
    <row r="25" spans="1:7" x14ac:dyDescent="0.25">
      <c r="A25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2021-03-23T19:49:41Z</dcterms:created>
  <dcterms:modified xsi:type="dcterms:W3CDTF">2021-03-23T21:27:18Z</dcterms:modified>
</cp:coreProperties>
</file>